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Illustrative" sheetId="1" r:id="rId1"/>
  </sheets>
  <calcPr calcId="145621"/>
</workbook>
</file>

<file path=xl/calcChain.xml><?xml version="1.0" encoding="utf-8"?>
<calcChain xmlns="http://schemas.openxmlformats.org/spreadsheetml/2006/main">
  <c r="AB3" i="1" l="1"/>
  <c r="AC3" i="1"/>
  <c r="AG3" i="1" s="1"/>
  <c r="AD3" i="1"/>
  <c r="AE3" i="1"/>
  <c r="AF3" i="1"/>
  <c r="AH3" i="1" s="1"/>
  <c r="AB4" i="1"/>
  <c r="AC4" i="1"/>
  <c r="AD4" i="1"/>
  <c r="AE4" i="1"/>
  <c r="AB5" i="1"/>
  <c r="AC5" i="1"/>
  <c r="AG5" i="1" s="1"/>
  <c r="AD5" i="1"/>
  <c r="AE5" i="1"/>
  <c r="AB6" i="1"/>
  <c r="AC6" i="1"/>
  <c r="AD6" i="1"/>
  <c r="AE6" i="1"/>
  <c r="AF6" i="1"/>
  <c r="AG6" i="1"/>
  <c r="AH6" i="1" s="1"/>
  <c r="AB7" i="1"/>
  <c r="AF7" i="1" s="1"/>
  <c r="AH7" i="1" s="1"/>
  <c r="AC7" i="1"/>
  <c r="AD7" i="1"/>
  <c r="AE7" i="1"/>
  <c r="AG7" i="1"/>
  <c r="AB8" i="1"/>
  <c r="AC8" i="1"/>
  <c r="AG8" i="1" s="1"/>
  <c r="AD8" i="1"/>
  <c r="AE8" i="1"/>
  <c r="AB9" i="1"/>
  <c r="AC9" i="1"/>
  <c r="AD9" i="1"/>
  <c r="AE9" i="1"/>
  <c r="AB10" i="1"/>
  <c r="AF10" i="1" s="1"/>
  <c r="AC10" i="1"/>
  <c r="AG10" i="1" s="1"/>
  <c r="AD10" i="1"/>
  <c r="AE10" i="1"/>
  <c r="AB11" i="1"/>
  <c r="AC11" i="1"/>
  <c r="AG11" i="1" s="1"/>
  <c r="AD11" i="1"/>
  <c r="AE11" i="1"/>
  <c r="AF11" i="1"/>
  <c r="AH11" i="1" s="1"/>
  <c r="AB12" i="1"/>
  <c r="AC12" i="1"/>
  <c r="AD12" i="1"/>
  <c r="AE12" i="1"/>
  <c r="AB13" i="1"/>
  <c r="AC13" i="1"/>
  <c r="AG13" i="1" s="1"/>
  <c r="AD13" i="1"/>
  <c r="AE13" i="1"/>
  <c r="AB14" i="1"/>
  <c r="AC14" i="1"/>
  <c r="AD14" i="1"/>
  <c r="AE14" i="1"/>
  <c r="AF14" i="1"/>
  <c r="AH14" i="1" s="1"/>
  <c r="AG14" i="1"/>
  <c r="AB15" i="1"/>
  <c r="AF15" i="1" s="1"/>
  <c r="AH15" i="1" s="1"/>
  <c r="AC15" i="1"/>
  <c r="AD15" i="1"/>
  <c r="AE15" i="1"/>
  <c r="AG15" i="1"/>
  <c r="AB16" i="1"/>
  <c r="AC16" i="1"/>
  <c r="AG16" i="1" s="1"/>
  <c r="AD16" i="1"/>
  <c r="AE16" i="1"/>
  <c r="AB17" i="1"/>
  <c r="AC17" i="1"/>
  <c r="AD17" i="1"/>
  <c r="AE17" i="1"/>
  <c r="AE2" i="1"/>
  <c r="AD2" i="1"/>
  <c r="AC2" i="1"/>
  <c r="AG2" i="1" s="1"/>
  <c r="AB2" i="1"/>
  <c r="AH10" i="1" l="1"/>
  <c r="AF16" i="1"/>
  <c r="AH16" i="1" s="1"/>
  <c r="AF13" i="1"/>
  <c r="AH13" i="1" s="1"/>
  <c r="AF5" i="1"/>
  <c r="AH5" i="1" s="1"/>
  <c r="AG17" i="1"/>
  <c r="AG12" i="1"/>
  <c r="AG9" i="1"/>
  <c r="AG4" i="1"/>
  <c r="AF17" i="1"/>
  <c r="AF12" i="1"/>
  <c r="AH12" i="1" s="1"/>
  <c r="AF9" i="1"/>
  <c r="AH9" i="1" s="1"/>
  <c r="AF4" i="1"/>
  <c r="AH4" i="1" s="1"/>
  <c r="AF2" i="1"/>
  <c r="AH2" i="1" s="1"/>
  <c r="AF8" i="1"/>
  <c r="AH8" i="1" s="1"/>
  <c r="AH17" i="1" l="1"/>
</calcChain>
</file>

<file path=xl/sharedStrings.xml><?xml version="1.0" encoding="utf-8"?>
<sst xmlns="http://schemas.openxmlformats.org/spreadsheetml/2006/main" count="101" uniqueCount="47">
  <si>
    <t>datetime</t>
  </si>
  <si>
    <t>node</t>
  </si>
  <si>
    <t>generation</t>
  </si>
  <si>
    <t>load</t>
  </si>
  <si>
    <t>price</t>
  </si>
  <si>
    <t>generationrevenue</t>
  </si>
  <si>
    <t>loadcost</t>
  </si>
  <si>
    <t>deficitMW</t>
  </si>
  <si>
    <t>surplusMW</t>
  </si>
  <si>
    <t>generationcost</t>
  </si>
  <si>
    <t>loadbenefit</t>
  </si>
  <si>
    <t>c_generation</t>
  </si>
  <si>
    <t>c_load</t>
  </si>
  <si>
    <t>c_price</t>
  </si>
  <si>
    <t>c_generationrevenue</t>
  </si>
  <si>
    <t>c_loadcost</t>
  </si>
  <si>
    <t>c_deficitMW</t>
  </si>
  <si>
    <t>c_surplusMW</t>
  </si>
  <si>
    <t>c_generationcost</t>
  </si>
  <si>
    <t>c_loadbenefit</t>
  </si>
  <si>
    <t>deltaSS</t>
  </si>
  <si>
    <t>deltaCS</t>
  </si>
  <si>
    <t>pos_deltaSS</t>
  </si>
  <si>
    <t>neg_deltaSS</t>
  </si>
  <si>
    <t>pos_deltaCS</t>
  </si>
  <si>
    <t>neg_deltaCS</t>
  </si>
  <si>
    <t>modelyear</t>
  </si>
  <si>
    <t>BEN2202 BEN0</t>
  </si>
  <si>
    <t>NA</t>
  </si>
  <si>
    <t>2014_2015</t>
  </si>
  <si>
    <t>CPK0331</t>
  </si>
  <si>
    <t>GLN0331</t>
  </si>
  <si>
    <t>GLN0332 GLN0</t>
  </si>
  <si>
    <t>HLY2201 HLY5</t>
  </si>
  <si>
    <t>MPE1101</t>
  </si>
  <si>
    <t>PEN0331</t>
  </si>
  <si>
    <t>TWI2201</t>
  </si>
  <si>
    <t>Factual Load Benefit</t>
  </si>
  <si>
    <t>Factual Generation Benefit</t>
  </si>
  <si>
    <t>Counterfactual Load Benefit</t>
  </si>
  <si>
    <t>Counterfactual Generation Benefit</t>
  </si>
  <si>
    <t>Loan Benefit</t>
  </si>
  <si>
    <t>Generation Benefit</t>
  </si>
  <si>
    <t>Total benefit</t>
  </si>
  <si>
    <t xml:space="preserve">Note: deltaSS and deltaCS negatives (negative benefits) can offset deltaSS and deltaCS positives (positive benefits) at a POC, over a 12 month data period. A net negative benefit cannot be carried over from one 12 month period to the next 12 month period. </t>
  </si>
  <si>
    <t xml:space="preserve">Put another way, benefits are accumulative over each 12 month period. </t>
  </si>
  <si>
    <t xml:space="preserve">deltaSS and deltaCS benefits do not offset one another.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</si>
</sst>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64" fontId="16" fillId="33" borderId="0" xfId="1" applyNumberFormat="1" applyFont="1" applyFill="1" applyAlignment="1">
      <alignment horizontal="right" wrapText="1"/>
    </xf>
    <xf numFmtId="164" fontId="0" fillId="33" borderId="0" xfId="0" applyNumberFormat="1" applyFill="1" applyAlignment="1">
      <alignment horizontal="right"/>
    </xf>
    <xf numFmtId="164" fontId="16" fillId="33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16" fillId="33" borderId="0" xfId="0" applyNumberFormat="1" applyFont="1" applyFill="1"/>
    <xf numFmtId="0" fontId="0" fillId="34" borderId="0" xfId="0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zoomScale="56" zoomScaleNormal="56" workbookViewId="0">
      <selection activeCell="B23" sqref="B23"/>
    </sheetView>
  </sheetViews>
  <sheetFormatPr defaultRowHeight="15" x14ac:dyDescent="0.25"/>
  <cols>
    <col min="1" max="1" width="16.7109375" bestFit="1" customWidth="1"/>
    <col min="2" max="2" width="13.42578125" bestFit="1" customWidth="1"/>
    <col min="21" max="21" width="10.85546875" customWidth="1"/>
    <col min="25" max="25" width="15.28515625" customWidth="1"/>
    <col min="27" max="27" width="13.42578125" customWidth="1"/>
    <col min="28" max="28" width="16.7109375" style="5" bestFit="1" customWidth="1"/>
    <col min="29" max="29" width="13.7109375" style="5" customWidth="1"/>
    <col min="30" max="30" width="18.28515625" style="5" bestFit="1" customWidth="1"/>
    <col min="31" max="31" width="18.140625" style="5" customWidth="1"/>
    <col min="32" max="32" width="14.5703125" style="5" bestFit="1" customWidth="1"/>
    <col min="33" max="33" width="13.5703125" style="5" bestFit="1" customWidth="1"/>
    <col min="34" max="34" width="11.42578125" customWidth="1"/>
  </cols>
  <sheetData>
    <row r="1" spans="1:34" ht="43.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7" t="s">
        <v>20</v>
      </c>
      <c r="V1" s="7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2" t="s">
        <v>37</v>
      </c>
      <c r="AC1" s="2" t="s">
        <v>38</v>
      </c>
      <c r="AD1" s="2" t="s">
        <v>39</v>
      </c>
      <c r="AE1" s="2" t="s">
        <v>40</v>
      </c>
      <c r="AF1" s="2" t="s">
        <v>41</v>
      </c>
      <c r="AG1" s="2" t="s">
        <v>42</v>
      </c>
      <c r="AH1" s="2" t="s">
        <v>43</v>
      </c>
    </row>
    <row r="2" spans="1:34" ht="14.45" x14ac:dyDescent="0.3">
      <c r="A2" s="1">
        <v>42095</v>
      </c>
      <c r="B2" t="s">
        <v>27</v>
      </c>
      <c r="C2">
        <v>422</v>
      </c>
      <c r="D2">
        <v>0</v>
      </c>
      <c r="E2">
        <v>90.944000000000003</v>
      </c>
      <c r="F2">
        <v>19189.133999999998</v>
      </c>
      <c r="G2">
        <v>0</v>
      </c>
      <c r="H2">
        <v>0</v>
      </c>
      <c r="I2">
        <v>0</v>
      </c>
      <c r="J2">
        <v>6.33</v>
      </c>
      <c r="K2">
        <v>0</v>
      </c>
      <c r="L2">
        <v>422</v>
      </c>
      <c r="M2">
        <v>0</v>
      </c>
      <c r="N2">
        <v>139.51599999999999</v>
      </c>
      <c r="O2">
        <v>29437.826000000001</v>
      </c>
      <c r="P2">
        <v>0</v>
      </c>
      <c r="Q2">
        <v>0</v>
      </c>
      <c r="R2">
        <v>0</v>
      </c>
      <c r="S2">
        <v>6.33</v>
      </c>
      <c r="T2">
        <v>0</v>
      </c>
      <c r="U2" s="7">
        <v>-10248.691999999999</v>
      </c>
      <c r="V2" s="7">
        <v>0</v>
      </c>
      <c r="W2">
        <v>0</v>
      </c>
      <c r="X2">
        <v>-10248.691999999999</v>
      </c>
      <c r="Y2" t="s">
        <v>28</v>
      </c>
      <c r="Z2" t="s">
        <v>28</v>
      </c>
      <c r="AA2" t="s">
        <v>29</v>
      </c>
      <c r="AB2" s="3">
        <f t="shared" ref="AB2" si="0">(1000-E2)*D2/2</f>
        <v>0</v>
      </c>
      <c r="AC2" s="3">
        <f t="shared" ref="AC2" si="1">F2-J2</f>
        <v>19182.803999999996</v>
      </c>
      <c r="AD2" s="3">
        <f t="shared" ref="AD2" si="2">(1000-N2)*M2/2</f>
        <v>0</v>
      </c>
      <c r="AE2" s="3">
        <f t="shared" ref="AE2" si="3">O2-S2</f>
        <v>29431.495999999999</v>
      </c>
      <c r="AF2" s="4">
        <f t="shared" ref="AF2:AG2" si="4">AB2-AD2</f>
        <v>0</v>
      </c>
      <c r="AG2" s="4">
        <f t="shared" si="4"/>
        <v>-10248.692000000003</v>
      </c>
      <c r="AH2" s="6">
        <f>AF2+AG2</f>
        <v>-10248.692000000003</v>
      </c>
    </row>
    <row r="3" spans="1:34" ht="14.45" x14ac:dyDescent="0.3">
      <c r="A3" s="1">
        <v>42095</v>
      </c>
      <c r="B3" t="s">
        <v>30</v>
      </c>
      <c r="C3">
        <v>0</v>
      </c>
      <c r="D3">
        <v>53.064999999999998</v>
      </c>
      <c r="E3">
        <v>90.795000000000002</v>
      </c>
      <c r="F3">
        <v>0</v>
      </c>
      <c r="G3">
        <v>2409.0100000000002</v>
      </c>
      <c r="H3">
        <v>0</v>
      </c>
      <c r="I3">
        <v>0</v>
      </c>
      <c r="J3">
        <v>0</v>
      </c>
      <c r="K3">
        <v>265325</v>
      </c>
      <c r="L3">
        <v>0</v>
      </c>
      <c r="M3">
        <v>53.064999999999998</v>
      </c>
      <c r="N3">
        <v>64.671999999999997</v>
      </c>
      <c r="O3">
        <v>0</v>
      </c>
      <c r="P3">
        <v>1715.8969999999999</v>
      </c>
      <c r="Q3">
        <v>0</v>
      </c>
      <c r="R3">
        <v>0</v>
      </c>
      <c r="S3">
        <v>0</v>
      </c>
      <c r="T3">
        <v>265325</v>
      </c>
      <c r="U3" s="7">
        <v>0</v>
      </c>
      <c r="V3" s="7">
        <v>-693.11300000001199</v>
      </c>
      <c r="W3" t="s">
        <v>28</v>
      </c>
      <c r="X3" t="s">
        <v>28</v>
      </c>
      <c r="Y3">
        <v>0</v>
      </c>
      <c r="Z3">
        <v>-693.11300000001199</v>
      </c>
      <c r="AA3" t="s">
        <v>29</v>
      </c>
      <c r="AB3" s="3">
        <f t="shared" ref="AB3:AB17" si="5">(1000-E3)*D3/2</f>
        <v>24123.481662499998</v>
      </c>
      <c r="AC3" s="3">
        <f t="shared" ref="AC3:AC17" si="6">F3-J3</f>
        <v>0</v>
      </c>
      <c r="AD3" s="3">
        <f t="shared" ref="AD3:AD17" si="7">(1000-N3)*M3/2</f>
        <v>24816.59016</v>
      </c>
      <c r="AE3" s="3">
        <f t="shared" ref="AE3:AE17" si="8">O3-S3</f>
        <v>0</v>
      </c>
      <c r="AF3" s="4">
        <f t="shared" ref="AF3:AF17" si="9">AB3-AD3</f>
        <v>-693.10849750000125</v>
      </c>
      <c r="AG3" s="4">
        <f t="shared" ref="AG3:AG17" si="10">AC3-AE3</f>
        <v>0</v>
      </c>
      <c r="AH3" s="6">
        <f t="shared" ref="AH3:AH17" si="11">AF3+AG3</f>
        <v>-693.10849750000125</v>
      </c>
    </row>
    <row r="4" spans="1:34" ht="14.45" x14ac:dyDescent="0.3">
      <c r="A4" s="1">
        <v>42095</v>
      </c>
      <c r="B4" t="s">
        <v>31</v>
      </c>
      <c r="C4">
        <v>0</v>
      </c>
      <c r="D4">
        <v>64.44</v>
      </c>
      <c r="E4">
        <v>80.284000000000006</v>
      </c>
      <c r="F4">
        <v>0</v>
      </c>
      <c r="G4">
        <v>2586.7420000000002</v>
      </c>
      <c r="H4">
        <v>0</v>
      </c>
      <c r="I4">
        <v>0</v>
      </c>
      <c r="J4">
        <v>0</v>
      </c>
      <c r="K4">
        <v>322200</v>
      </c>
      <c r="L4">
        <v>0</v>
      </c>
      <c r="M4">
        <v>64.44</v>
      </c>
      <c r="N4">
        <v>60.835000000000001</v>
      </c>
      <c r="O4">
        <v>0</v>
      </c>
      <c r="P4">
        <v>1960.1020000000001</v>
      </c>
      <c r="Q4">
        <v>0</v>
      </c>
      <c r="R4">
        <v>0</v>
      </c>
      <c r="S4">
        <v>0</v>
      </c>
      <c r="T4">
        <v>322200</v>
      </c>
      <c r="U4" s="7">
        <v>0</v>
      </c>
      <c r="V4" s="7">
        <v>-626.64000000001397</v>
      </c>
      <c r="W4" t="s">
        <v>28</v>
      </c>
      <c r="X4" t="s">
        <v>28</v>
      </c>
      <c r="Y4">
        <v>0</v>
      </c>
      <c r="Z4">
        <v>-626.64000000001397</v>
      </c>
      <c r="AA4" t="s">
        <v>29</v>
      </c>
      <c r="AB4" s="3">
        <f t="shared" si="5"/>
        <v>29633.249519999998</v>
      </c>
      <c r="AC4" s="3">
        <f t="shared" si="6"/>
        <v>0</v>
      </c>
      <c r="AD4" s="3">
        <f t="shared" si="7"/>
        <v>30259.896299999997</v>
      </c>
      <c r="AE4" s="3">
        <f t="shared" si="8"/>
        <v>0</v>
      </c>
      <c r="AF4" s="4">
        <f t="shared" si="9"/>
        <v>-626.64677999999913</v>
      </c>
      <c r="AG4" s="4">
        <f t="shared" si="10"/>
        <v>0</v>
      </c>
      <c r="AH4" s="6">
        <f t="shared" si="11"/>
        <v>-626.64677999999913</v>
      </c>
    </row>
    <row r="5" spans="1:34" ht="14.45" x14ac:dyDescent="0.3">
      <c r="A5" s="1">
        <v>42095</v>
      </c>
      <c r="B5" t="s">
        <v>32</v>
      </c>
      <c r="C5">
        <v>38</v>
      </c>
      <c r="D5">
        <v>0</v>
      </c>
      <c r="E5">
        <v>80.195999999999998</v>
      </c>
      <c r="F5">
        <v>1523.729</v>
      </c>
      <c r="G5">
        <v>0</v>
      </c>
      <c r="H5">
        <v>0</v>
      </c>
      <c r="I5">
        <v>0</v>
      </c>
      <c r="J5">
        <v>0</v>
      </c>
      <c r="K5">
        <v>0</v>
      </c>
      <c r="L5">
        <v>38</v>
      </c>
      <c r="M5">
        <v>0</v>
      </c>
      <c r="N5">
        <v>60.768999999999998</v>
      </c>
      <c r="O5">
        <v>1154.604</v>
      </c>
      <c r="P5">
        <v>0</v>
      </c>
      <c r="Q5">
        <v>0</v>
      </c>
      <c r="R5">
        <v>0</v>
      </c>
      <c r="S5">
        <v>0</v>
      </c>
      <c r="T5">
        <v>0</v>
      </c>
      <c r="U5" s="7">
        <v>369.125</v>
      </c>
      <c r="V5" s="7">
        <v>0</v>
      </c>
      <c r="W5">
        <v>369.125</v>
      </c>
      <c r="X5">
        <v>0</v>
      </c>
      <c r="Y5" t="s">
        <v>28</v>
      </c>
      <c r="Z5" t="s">
        <v>28</v>
      </c>
      <c r="AA5" t="s">
        <v>29</v>
      </c>
      <c r="AB5" s="3">
        <f t="shared" si="5"/>
        <v>0</v>
      </c>
      <c r="AC5" s="3">
        <f t="shared" si="6"/>
        <v>1523.729</v>
      </c>
      <c r="AD5" s="3">
        <f t="shared" si="7"/>
        <v>0</v>
      </c>
      <c r="AE5" s="3">
        <f t="shared" si="8"/>
        <v>1154.604</v>
      </c>
      <c r="AF5" s="4">
        <f t="shared" si="9"/>
        <v>0</v>
      </c>
      <c r="AG5" s="4">
        <f t="shared" si="10"/>
        <v>369.125</v>
      </c>
      <c r="AH5" s="6">
        <f t="shared" si="11"/>
        <v>369.125</v>
      </c>
    </row>
    <row r="6" spans="1:34" ht="14.45" x14ac:dyDescent="0.3">
      <c r="A6" s="1">
        <v>42095</v>
      </c>
      <c r="B6" t="s">
        <v>33</v>
      </c>
      <c r="C6">
        <v>379</v>
      </c>
      <c r="D6">
        <v>0</v>
      </c>
      <c r="E6">
        <v>79.456999999999994</v>
      </c>
      <c r="F6">
        <v>15057.039000000001</v>
      </c>
      <c r="G6">
        <v>0</v>
      </c>
      <c r="H6">
        <v>0</v>
      </c>
      <c r="I6">
        <v>0</v>
      </c>
      <c r="J6">
        <v>3353.9749999999999</v>
      </c>
      <c r="K6">
        <v>0</v>
      </c>
      <c r="L6">
        <v>379</v>
      </c>
      <c r="M6">
        <v>0</v>
      </c>
      <c r="N6">
        <v>60.22</v>
      </c>
      <c r="O6">
        <v>11411.69</v>
      </c>
      <c r="P6">
        <v>0</v>
      </c>
      <c r="Q6">
        <v>0</v>
      </c>
      <c r="R6">
        <v>0</v>
      </c>
      <c r="S6">
        <v>3353.9749999999999</v>
      </c>
      <c r="T6">
        <v>0</v>
      </c>
      <c r="U6" s="7">
        <v>3645.3490000000002</v>
      </c>
      <c r="V6" s="7">
        <v>0</v>
      </c>
      <c r="W6">
        <v>3645.3490000000002</v>
      </c>
      <c r="X6">
        <v>0</v>
      </c>
      <c r="Y6" t="s">
        <v>28</v>
      </c>
      <c r="Z6" t="s">
        <v>28</v>
      </c>
      <c r="AA6" t="s">
        <v>29</v>
      </c>
      <c r="AB6" s="3">
        <f t="shared" si="5"/>
        <v>0</v>
      </c>
      <c r="AC6" s="3">
        <f t="shared" si="6"/>
        <v>11703.064</v>
      </c>
      <c r="AD6" s="3">
        <f t="shared" si="7"/>
        <v>0</v>
      </c>
      <c r="AE6" s="3">
        <f t="shared" si="8"/>
        <v>8057.7150000000001</v>
      </c>
      <c r="AF6" s="4">
        <f t="shared" si="9"/>
        <v>0</v>
      </c>
      <c r="AG6" s="4">
        <f t="shared" si="10"/>
        <v>3645.3490000000002</v>
      </c>
      <c r="AH6" s="6">
        <f t="shared" si="11"/>
        <v>3645.3490000000002</v>
      </c>
    </row>
    <row r="7" spans="1:34" ht="14.45" x14ac:dyDescent="0.3">
      <c r="A7" s="1">
        <v>42095</v>
      </c>
      <c r="B7" t="s">
        <v>34</v>
      </c>
      <c r="C7">
        <v>0</v>
      </c>
      <c r="D7">
        <v>52.081000000000003</v>
      </c>
      <c r="E7">
        <v>81.736999999999995</v>
      </c>
      <c r="F7">
        <v>0</v>
      </c>
      <c r="G7">
        <v>2128.462</v>
      </c>
      <c r="H7">
        <v>0</v>
      </c>
      <c r="I7">
        <v>0</v>
      </c>
      <c r="J7">
        <v>0</v>
      </c>
      <c r="K7">
        <v>260405</v>
      </c>
      <c r="L7">
        <v>0</v>
      </c>
      <c r="M7">
        <v>52.081000000000003</v>
      </c>
      <c r="N7">
        <v>61.932000000000002</v>
      </c>
      <c r="O7">
        <v>0</v>
      </c>
      <c r="P7">
        <v>1612.732</v>
      </c>
      <c r="Q7">
        <v>0</v>
      </c>
      <c r="R7">
        <v>0</v>
      </c>
      <c r="S7">
        <v>0</v>
      </c>
      <c r="T7">
        <v>260405</v>
      </c>
      <c r="U7" s="7">
        <v>0</v>
      </c>
      <c r="V7" s="7">
        <v>-515.73000000001002</v>
      </c>
      <c r="W7" t="s">
        <v>28</v>
      </c>
      <c r="X7" t="s">
        <v>28</v>
      </c>
      <c r="Y7">
        <v>0</v>
      </c>
      <c r="Z7">
        <v>-515.73000000001002</v>
      </c>
      <c r="AA7" t="s">
        <v>29</v>
      </c>
      <c r="AB7" s="3">
        <f t="shared" si="5"/>
        <v>23912.027651500001</v>
      </c>
      <c r="AC7" s="3">
        <f t="shared" si="6"/>
        <v>0</v>
      </c>
      <c r="AD7" s="3">
        <f t="shared" si="7"/>
        <v>24427.759754000002</v>
      </c>
      <c r="AE7" s="3">
        <f t="shared" si="8"/>
        <v>0</v>
      </c>
      <c r="AF7" s="4">
        <f t="shared" si="9"/>
        <v>-515.73210250000193</v>
      </c>
      <c r="AG7" s="4">
        <f t="shared" si="10"/>
        <v>0</v>
      </c>
      <c r="AH7" s="6">
        <f t="shared" si="11"/>
        <v>-515.73210250000193</v>
      </c>
    </row>
    <row r="8" spans="1:34" ht="14.45" x14ac:dyDescent="0.3">
      <c r="A8" s="1">
        <v>42095</v>
      </c>
      <c r="B8" t="s">
        <v>35</v>
      </c>
      <c r="C8">
        <v>0</v>
      </c>
      <c r="D8">
        <v>108.041</v>
      </c>
      <c r="E8">
        <v>80.293000000000006</v>
      </c>
      <c r="F8">
        <v>0</v>
      </c>
      <c r="G8">
        <v>4337.4690000000001</v>
      </c>
      <c r="H8">
        <v>0</v>
      </c>
      <c r="I8">
        <v>0</v>
      </c>
      <c r="J8">
        <v>0</v>
      </c>
      <c r="K8">
        <v>540205</v>
      </c>
      <c r="L8">
        <v>0</v>
      </c>
      <c r="M8">
        <v>108.041</v>
      </c>
      <c r="N8">
        <v>60.838999999999999</v>
      </c>
      <c r="O8">
        <v>0</v>
      </c>
      <c r="P8">
        <v>3286.5320000000002</v>
      </c>
      <c r="Q8">
        <v>0</v>
      </c>
      <c r="R8">
        <v>0</v>
      </c>
      <c r="S8">
        <v>0</v>
      </c>
      <c r="T8">
        <v>540205</v>
      </c>
      <c r="U8" s="7">
        <v>0</v>
      </c>
      <c r="V8" s="7">
        <v>-1050.9370000000299</v>
      </c>
      <c r="W8" t="s">
        <v>28</v>
      </c>
      <c r="X8" t="s">
        <v>28</v>
      </c>
      <c r="Y8">
        <v>0</v>
      </c>
      <c r="Z8">
        <v>-1050.9370000000299</v>
      </c>
      <c r="AA8" t="s">
        <v>29</v>
      </c>
      <c r="AB8" s="3">
        <f t="shared" si="5"/>
        <v>49683.031993500001</v>
      </c>
      <c r="AC8" s="3">
        <f t="shared" si="6"/>
        <v>0</v>
      </c>
      <c r="AD8" s="3">
        <f t="shared" si="7"/>
        <v>50733.946800500002</v>
      </c>
      <c r="AE8" s="3">
        <f t="shared" si="8"/>
        <v>0</v>
      </c>
      <c r="AF8" s="4">
        <f t="shared" si="9"/>
        <v>-1050.914807000001</v>
      </c>
      <c r="AG8" s="4">
        <f t="shared" si="10"/>
        <v>0</v>
      </c>
      <c r="AH8" s="6">
        <f t="shared" si="11"/>
        <v>-1050.914807000001</v>
      </c>
    </row>
    <row r="9" spans="1:34" ht="14.45" x14ac:dyDescent="0.3">
      <c r="A9" s="1">
        <v>42095</v>
      </c>
      <c r="B9" t="s">
        <v>36</v>
      </c>
      <c r="C9">
        <v>0</v>
      </c>
      <c r="D9">
        <v>574.33900000000006</v>
      </c>
      <c r="E9">
        <v>103.54900000000001</v>
      </c>
      <c r="F9">
        <v>0</v>
      </c>
      <c r="G9">
        <v>29736.011999999999</v>
      </c>
      <c r="H9">
        <v>0</v>
      </c>
      <c r="I9">
        <v>0</v>
      </c>
      <c r="J9">
        <v>0</v>
      </c>
      <c r="K9">
        <v>2871695</v>
      </c>
      <c r="L9">
        <v>0</v>
      </c>
      <c r="M9">
        <v>574.33900000000006</v>
      </c>
      <c r="N9">
        <v>158.57900000000001</v>
      </c>
      <c r="O9">
        <v>0</v>
      </c>
      <c r="P9">
        <v>45538.911</v>
      </c>
      <c r="Q9">
        <v>0</v>
      </c>
      <c r="R9">
        <v>0</v>
      </c>
      <c r="S9">
        <v>0</v>
      </c>
      <c r="T9">
        <v>2871695</v>
      </c>
      <c r="U9" s="7">
        <v>0</v>
      </c>
      <c r="V9" s="7">
        <v>15802.898999999699</v>
      </c>
      <c r="W9" t="s">
        <v>28</v>
      </c>
      <c r="X9" t="s">
        <v>28</v>
      </c>
      <c r="Y9">
        <v>15802.898999999699</v>
      </c>
      <c r="Z9">
        <v>0</v>
      </c>
      <c r="AA9" t="s">
        <v>29</v>
      </c>
      <c r="AB9" s="3">
        <f t="shared" si="5"/>
        <v>257433.38544450002</v>
      </c>
      <c r="AC9" s="3">
        <f t="shared" si="6"/>
        <v>0</v>
      </c>
      <c r="AD9" s="3">
        <f t="shared" si="7"/>
        <v>241630.44785950004</v>
      </c>
      <c r="AE9" s="3">
        <f t="shared" si="8"/>
        <v>0</v>
      </c>
      <c r="AF9" s="4">
        <f t="shared" si="9"/>
        <v>15802.937584999978</v>
      </c>
      <c r="AG9" s="4">
        <f t="shared" si="10"/>
        <v>0</v>
      </c>
      <c r="AH9" s="6">
        <f t="shared" si="11"/>
        <v>15802.937584999978</v>
      </c>
    </row>
    <row r="10" spans="1:34" ht="14.45" x14ac:dyDescent="0.3">
      <c r="A10" s="1">
        <v>42095.020833333336</v>
      </c>
      <c r="B10" t="s">
        <v>27</v>
      </c>
      <c r="C10">
        <v>422</v>
      </c>
      <c r="D10">
        <v>0</v>
      </c>
      <c r="E10">
        <v>89.936000000000007</v>
      </c>
      <c r="F10">
        <v>18976.476999999999</v>
      </c>
      <c r="G10">
        <v>0</v>
      </c>
      <c r="H10">
        <v>0</v>
      </c>
      <c r="I10">
        <v>0</v>
      </c>
      <c r="J10">
        <v>6.33</v>
      </c>
      <c r="K10">
        <v>0</v>
      </c>
      <c r="L10">
        <v>430.68</v>
      </c>
      <c r="M10">
        <v>0</v>
      </c>
      <c r="N10">
        <v>165</v>
      </c>
      <c r="O10">
        <v>35531.108999999997</v>
      </c>
      <c r="P10">
        <v>0</v>
      </c>
      <c r="Q10">
        <v>0</v>
      </c>
      <c r="R10">
        <v>0</v>
      </c>
      <c r="S10">
        <v>722.43899999999996</v>
      </c>
      <c r="T10">
        <v>0</v>
      </c>
      <c r="U10" s="7">
        <v>-15838.522999999999</v>
      </c>
      <c r="V10" s="7">
        <v>0</v>
      </c>
      <c r="W10">
        <v>0</v>
      </c>
      <c r="X10">
        <v>-15838.522999999999</v>
      </c>
      <c r="Y10" t="s">
        <v>28</v>
      </c>
      <c r="Z10" t="s">
        <v>28</v>
      </c>
      <c r="AA10" t="s">
        <v>29</v>
      </c>
      <c r="AB10" s="3">
        <f t="shared" si="5"/>
        <v>0</v>
      </c>
      <c r="AC10" s="3">
        <f t="shared" si="6"/>
        <v>18970.146999999997</v>
      </c>
      <c r="AD10" s="3">
        <f t="shared" si="7"/>
        <v>0</v>
      </c>
      <c r="AE10" s="3">
        <f t="shared" si="8"/>
        <v>34808.67</v>
      </c>
      <c r="AF10" s="4">
        <f t="shared" si="9"/>
        <v>0</v>
      </c>
      <c r="AG10" s="4">
        <f t="shared" si="10"/>
        <v>-15838.523000000001</v>
      </c>
      <c r="AH10" s="6">
        <f t="shared" si="11"/>
        <v>-15838.523000000001</v>
      </c>
    </row>
    <row r="11" spans="1:34" ht="14.45" x14ac:dyDescent="0.3">
      <c r="A11" s="1">
        <v>42095.020833333336</v>
      </c>
      <c r="B11" t="s">
        <v>30</v>
      </c>
      <c r="C11">
        <v>0</v>
      </c>
      <c r="D11">
        <v>50.045000000000002</v>
      </c>
      <c r="E11">
        <v>89.563999999999993</v>
      </c>
      <c r="F11">
        <v>0</v>
      </c>
      <c r="G11">
        <v>2241.1149999999998</v>
      </c>
      <c r="H11">
        <v>0</v>
      </c>
      <c r="I11">
        <v>0</v>
      </c>
      <c r="J11">
        <v>0</v>
      </c>
      <c r="K11">
        <v>250225</v>
      </c>
      <c r="L11">
        <v>0</v>
      </c>
      <c r="M11">
        <v>50.045000000000002</v>
      </c>
      <c r="N11">
        <v>58.878999999999998</v>
      </c>
      <c r="O11">
        <v>0</v>
      </c>
      <c r="P11">
        <v>1473.309</v>
      </c>
      <c r="Q11">
        <v>0</v>
      </c>
      <c r="R11">
        <v>0</v>
      </c>
      <c r="S11">
        <v>0</v>
      </c>
      <c r="T11">
        <v>250225</v>
      </c>
      <c r="U11" s="7">
        <v>0</v>
      </c>
      <c r="V11" s="7">
        <v>-767.80599999998196</v>
      </c>
      <c r="W11" t="s">
        <v>28</v>
      </c>
      <c r="X11" t="s">
        <v>28</v>
      </c>
      <c r="Y11">
        <v>0</v>
      </c>
      <c r="Z11">
        <v>-767.80599999998196</v>
      </c>
      <c r="AA11" t="s">
        <v>29</v>
      </c>
      <c r="AB11" s="3">
        <f t="shared" si="5"/>
        <v>22781.384810000003</v>
      </c>
      <c r="AC11" s="3">
        <f t="shared" si="6"/>
        <v>0</v>
      </c>
      <c r="AD11" s="3">
        <f t="shared" si="7"/>
        <v>23549.2002225</v>
      </c>
      <c r="AE11" s="3">
        <f t="shared" si="8"/>
        <v>0</v>
      </c>
      <c r="AF11" s="4">
        <f t="shared" si="9"/>
        <v>-767.81541249999646</v>
      </c>
      <c r="AG11" s="4">
        <f t="shared" si="10"/>
        <v>0</v>
      </c>
      <c r="AH11" s="6">
        <f t="shared" si="11"/>
        <v>-767.81541249999646</v>
      </c>
    </row>
    <row r="12" spans="1:34" ht="14.45" x14ac:dyDescent="0.3">
      <c r="A12" s="1">
        <v>42095.020833333336</v>
      </c>
      <c r="B12" t="s">
        <v>31</v>
      </c>
      <c r="C12">
        <v>0</v>
      </c>
      <c r="D12">
        <v>56.777000000000001</v>
      </c>
      <c r="E12">
        <v>79.097999999999999</v>
      </c>
      <c r="F12">
        <v>0</v>
      </c>
      <c r="G12">
        <v>2245.4630000000002</v>
      </c>
      <c r="H12">
        <v>0</v>
      </c>
      <c r="I12">
        <v>0</v>
      </c>
      <c r="J12">
        <v>0</v>
      </c>
      <c r="K12">
        <v>283885</v>
      </c>
      <c r="L12">
        <v>0</v>
      </c>
      <c r="M12">
        <v>56.777000000000001</v>
      </c>
      <c r="N12">
        <v>55.356000000000002</v>
      </c>
      <c r="O12">
        <v>0</v>
      </c>
      <c r="P12">
        <v>1571.473</v>
      </c>
      <c r="Q12">
        <v>0</v>
      </c>
      <c r="R12">
        <v>0</v>
      </c>
      <c r="S12">
        <v>0</v>
      </c>
      <c r="T12">
        <v>283885</v>
      </c>
      <c r="U12" s="7">
        <v>0</v>
      </c>
      <c r="V12" s="7">
        <v>-673.98999999999103</v>
      </c>
      <c r="W12" t="s">
        <v>28</v>
      </c>
      <c r="X12" t="s">
        <v>28</v>
      </c>
      <c r="Y12">
        <v>0</v>
      </c>
      <c r="Z12">
        <v>-673.98999999999103</v>
      </c>
      <c r="AA12" t="s">
        <v>29</v>
      </c>
      <c r="AB12" s="3">
        <f t="shared" si="5"/>
        <v>26143.026427000001</v>
      </c>
      <c r="AC12" s="3">
        <f t="shared" si="6"/>
        <v>0</v>
      </c>
      <c r="AD12" s="3">
        <f t="shared" si="7"/>
        <v>26817.026194000002</v>
      </c>
      <c r="AE12" s="3">
        <f t="shared" si="8"/>
        <v>0</v>
      </c>
      <c r="AF12" s="4">
        <f t="shared" si="9"/>
        <v>-673.99976700000116</v>
      </c>
      <c r="AG12" s="4">
        <f t="shared" si="10"/>
        <v>0</v>
      </c>
      <c r="AH12" s="6">
        <f t="shared" si="11"/>
        <v>-673.99976700000116</v>
      </c>
    </row>
    <row r="13" spans="1:34" ht="14.45" x14ac:dyDescent="0.3">
      <c r="A13" s="1">
        <v>42095.020833333336</v>
      </c>
      <c r="B13" t="s">
        <v>32</v>
      </c>
      <c r="C13">
        <v>38</v>
      </c>
      <c r="D13">
        <v>0</v>
      </c>
      <c r="E13">
        <v>79.010999999999996</v>
      </c>
      <c r="F13">
        <v>1501.2170000000001</v>
      </c>
      <c r="G13">
        <v>0</v>
      </c>
      <c r="H13">
        <v>0</v>
      </c>
      <c r="I13">
        <v>0</v>
      </c>
      <c r="J13">
        <v>0</v>
      </c>
      <c r="K13">
        <v>0</v>
      </c>
      <c r="L13">
        <v>38</v>
      </c>
      <c r="M13">
        <v>0</v>
      </c>
      <c r="N13">
        <v>55.295999999999999</v>
      </c>
      <c r="O13">
        <v>1050.617</v>
      </c>
      <c r="P13">
        <v>0</v>
      </c>
      <c r="Q13">
        <v>0</v>
      </c>
      <c r="R13">
        <v>0</v>
      </c>
      <c r="S13">
        <v>0</v>
      </c>
      <c r="T13">
        <v>0</v>
      </c>
      <c r="U13" s="7">
        <v>450.6</v>
      </c>
      <c r="V13" s="7">
        <v>0</v>
      </c>
      <c r="W13">
        <v>450.6</v>
      </c>
      <c r="X13">
        <v>0</v>
      </c>
      <c r="Y13" t="s">
        <v>28</v>
      </c>
      <c r="Z13" t="s">
        <v>28</v>
      </c>
      <c r="AA13" t="s">
        <v>29</v>
      </c>
      <c r="AB13" s="3">
        <f t="shared" si="5"/>
        <v>0</v>
      </c>
      <c r="AC13" s="3">
        <f t="shared" si="6"/>
        <v>1501.2170000000001</v>
      </c>
      <c r="AD13" s="3">
        <f t="shared" si="7"/>
        <v>0</v>
      </c>
      <c r="AE13" s="3">
        <f t="shared" si="8"/>
        <v>1050.617</v>
      </c>
      <c r="AF13" s="4">
        <f t="shared" si="9"/>
        <v>0</v>
      </c>
      <c r="AG13" s="4">
        <f t="shared" si="10"/>
        <v>450.60000000000014</v>
      </c>
      <c r="AH13" s="6">
        <f t="shared" si="11"/>
        <v>450.60000000000014</v>
      </c>
    </row>
    <row r="14" spans="1:34" ht="14.45" x14ac:dyDescent="0.3">
      <c r="A14" s="1">
        <v>42095.020833333336</v>
      </c>
      <c r="B14" t="s">
        <v>33</v>
      </c>
      <c r="C14">
        <v>379</v>
      </c>
      <c r="D14">
        <v>0</v>
      </c>
      <c r="E14">
        <v>78.644999999999996</v>
      </c>
      <c r="F14">
        <v>14903.297</v>
      </c>
      <c r="G14">
        <v>0</v>
      </c>
      <c r="H14">
        <v>0</v>
      </c>
      <c r="I14">
        <v>0</v>
      </c>
      <c r="J14">
        <v>3353.9749999999999</v>
      </c>
      <c r="K14">
        <v>0</v>
      </c>
      <c r="L14">
        <v>319.83999999999997</v>
      </c>
      <c r="M14">
        <v>0</v>
      </c>
      <c r="N14">
        <v>55.05</v>
      </c>
      <c r="O14">
        <v>8803.5939999999991</v>
      </c>
      <c r="P14">
        <v>0</v>
      </c>
      <c r="Q14">
        <v>0</v>
      </c>
      <c r="R14">
        <v>0</v>
      </c>
      <c r="S14">
        <v>1628.0940000000001</v>
      </c>
      <c r="T14">
        <v>0</v>
      </c>
      <c r="U14" s="7">
        <v>4373.8220000000001</v>
      </c>
      <c r="V14" s="7">
        <v>0</v>
      </c>
      <c r="W14">
        <v>4373.8220000000001</v>
      </c>
      <c r="X14">
        <v>0</v>
      </c>
      <c r="Y14" t="s">
        <v>28</v>
      </c>
      <c r="Z14" t="s">
        <v>28</v>
      </c>
      <c r="AA14" t="s">
        <v>29</v>
      </c>
      <c r="AB14" s="3">
        <f t="shared" si="5"/>
        <v>0</v>
      </c>
      <c r="AC14" s="3">
        <f t="shared" si="6"/>
        <v>11549.322</v>
      </c>
      <c r="AD14" s="3">
        <f t="shared" si="7"/>
        <v>0</v>
      </c>
      <c r="AE14" s="3">
        <f t="shared" si="8"/>
        <v>7175.4999999999991</v>
      </c>
      <c r="AF14" s="4">
        <f t="shared" si="9"/>
        <v>0</v>
      </c>
      <c r="AG14" s="4">
        <f t="shared" si="10"/>
        <v>4373.822000000001</v>
      </c>
      <c r="AH14" s="6">
        <f t="shared" si="11"/>
        <v>4373.822000000001</v>
      </c>
    </row>
    <row r="15" spans="1:34" ht="14.45" x14ac:dyDescent="0.3">
      <c r="A15" s="1">
        <v>42095.020833333336</v>
      </c>
      <c r="B15" t="s">
        <v>34</v>
      </c>
      <c r="C15">
        <v>0</v>
      </c>
      <c r="D15">
        <v>50.665999999999997</v>
      </c>
      <c r="E15">
        <v>79.997</v>
      </c>
      <c r="F15">
        <v>0</v>
      </c>
      <c r="G15">
        <v>2026.57</v>
      </c>
      <c r="H15">
        <v>0</v>
      </c>
      <c r="I15">
        <v>0</v>
      </c>
      <c r="J15">
        <v>0</v>
      </c>
      <c r="K15">
        <v>253330</v>
      </c>
      <c r="L15">
        <v>0</v>
      </c>
      <c r="M15">
        <v>50.665999999999997</v>
      </c>
      <c r="N15">
        <v>55.981999999999999</v>
      </c>
      <c r="O15">
        <v>0</v>
      </c>
      <c r="P15">
        <v>1418.1880000000001</v>
      </c>
      <c r="Q15">
        <v>0</v>
      </c>
      <c r="R15">
        <v>0</v>
      </c>
      <c r="S15">
        <v>0</v>
      </c>
      <c r="T15">
        <v>253330</v>
      </c>
      <c r="U15" s="7">
        <v>0</v>
      </c>
      <c r="V15" s="7">
        <v>-608.382000000012</v>
      </c>
      <c r="W15" t="s">
        <v>28</v>
      </c>
      <c r="X15" t="s">
        <v>28</v>
      </c>
      <c r="Y15">
        <v>0</v>
      </c>
      <c r="Z15">
        <v>-608.382000000012</v>
      </c>
      <c r="AA15" t="s">
        <v>29</v>
      </c>
      <c r="AB15" s="3">
        <f t="shared" si="5"/>
        <v>23306.435999000001</v>
      </c>
      <c r="AC15" s="3">
        <f t="shared" si="6"/>
        <v>0</v>
      </c>
      <c r="AD15" s="3">
        <f t="shared" si="7"/>
        <v>23914.807993999999</v>
      </c>
      <c r="AE15" s="3">
        <f t="shared" si="8"/>
        <v>0</v>
      </c>
      <c r="AF15" s="4">
        <f t="shared" si="9"/>
        <v>-608.3719949999977</v>
      </c>
      <c r="AG15" s="4">
        <f t="shared" si="10"/>
        <v>0</v>
      </c>
      <c r="AH15" s="6">
        <f t="shared" si="11"/>
        <v>-608.3719949999977</v>
      </c>
    </row>
    <row r="16" spans="1:34" ht="14.45" x14ac:dyDescent="0.3">
      <c r="A16" s="1">
        <v>42095.020833333336</v>
      </c>
      <c r="B16" t="s">
        <v>35</v>
      </c>
      <c r="C16">
        <v>0</v>
      </c>
      <c r="D16">
        <v>105.67400000000001</v>
      </c>
      <c r="E16">
        <v>79.242999999999995</v>
      </c>
      <c r="F16">
        <v>0</v>
      </c>
      <c r="G16">
        <v>4186.9549999999999</v>
      </c>
      <c r="H16">
        <v>0</v>
      </c>
      <c r="I16">
        <v>0</v>
      </c>
      <c r="J16">
        <v>0</v>
      </c>
      <c r="K16">
        <v>528370</v>
      </c>
      <c r="L16">
        <v>0</v>
      </c>
      <c r="M16">
        <v>105.67400000000001</v>
      </c>
      <c r="N16">
        <v>55.454999999999998</v>
      </c>
      <c r="O16">
        <v>0</v>
      </c>
      <c r="P16">
        <v>2930.0529999999999</v>
      </c>
      <c r="Q16">
        <v>0</v>
      </c>
      <c r="R16">
        <v>0</v>
      </c>
      <c r="S16">
        <v>0</v>
      </c>
      <c r="T16">
        <v>528370</v>
      </c>
      <c r="U16" s="7">
        <v>0</v>
      </c>
      <c r="V16" s="7">
        <v>-1256.902</v>
      </c>
      <c r="W16" t="s">
        <v>28</v>
      </c>
      <c r="X16" t="s">
        <v>28</v>
      </c>
      <c r="Y16">
        <v>0</v>
      </c>
      <c r="Z16">
        <v>-1256.902</v>
      </c>
      <c r="AA16" t="s">
        <v>29</v>
      </c>
      <c r="AB16" s="3">
        <f t="shared" si="5"/>
        <v>48650.037609000006</v>
      </c>
      <c r="AC16" s="3">
        <f t="shared" si="6"/>
        <v>0</v>
      </c>
      <c r="AD16" s="3">
        <f t="shared" si="7"/>
        <v>49906.924165000004</v>
      </c>
      <c r="AE16" s="3">
        <f t="shared" si="8"/>
        <v>0</v>
      </c>
      <c r="AF16" s="4">
        <f t="shared" si="9"/>
        <v>-1256.8865559999977</v>
      </c>
      <c r="AG16" s="4">
        <f t="shared" si="10"/>
        <v>0</v>
      </c>
      <c r="AH16" s="6">
        <f t="shared" si="11"/>
        <v>-1256.8865559999977</v>
      </c>
    </row>
    <row r="17" spans="1:34" ht="14.45" x14ac:dyDescent="0.3">
      <c r="A17" s="1">
        <v>42095.020833333336</v>
      </c>
      <c r="B17" t="s">
        <v>36</v>
      </c>
      <c r="C17">
        <v>0</v>
      </c>
      <c r="D17">
        <v>574.53200000000004</v>
      </c>
      <c r="E17">
        <v>102.554</v>
      </c>
      <c r="F17">
        <v>0</v>
      </c>
      <c r="G17">
        <v>29460.241999999998</v>
      </c>
      <c r="H17">
        <v>0</v>
      </c>
      <c r="I17">
        <v>0</v>
      </c>
      <c r="J17">
        <v>0</v>
      </c>
      <c r="K17">
        <v>2872660</v>
      </c>
      <c r="L17">
        <v>0</v>
      </c>
      <c r="M17">
        <v>574.53200000000004</v>
      </c>
      <c r="N17">
        <v>187.572</v>
      </c>
      <c r="O17">
        <v>0</v>
      </c>
      <c r="P17">
        <v>53883.13</v>
      </c>
      <c r="Q17">
        <v>0</v>
      </c>
      <c r="R17">
        <v>0</v>
      </c>
      <c r="S17">
        <v>0</v>
      </c>
      <c r="T17">
        <v>2872660</v>
      </c>
      <c r="U17" s="7">
        <v>0</v>
      </c>
      <c r="V17" s="7">
        <v>24422.887999999799</v>
      </c>
      <c r="W17" t="s">
        <v>28</v>
      </c>
      <c r="X17" t="s">
        <v>28</v>
      </c>
      <c r="Y17">
        <v>24422.887999999799</v>
      </c>
      <c r="Z17">
        <v>0</v>
      </c>
      <c r="AA17" t="s">
        <v>29</v>
      </c>
      <c r="AB17" s="3">
        <f t="shared" si="5"/>
        <v>257805.72263600002</v>
      </c>
      <c r="AC17" s="3">
        <f t="shared" si="6"/>
        <v>0</v>
      </c>
      <c r="AD17" s="3">
        <f t="shared" si="7"/>
        <v>233382.94184800002</v>
      </c>
      <c r="AE17" s="3">
        <f t="shared" si="8"/>
        <v>0</v>
      </c>
      <c r="AF17" s="4">
        <f t="shared" si="9"/>
        <v>24422.780788000004</v>
      </c>
      <c r="AG17" s="4">
        <f t="shared" si="10"/>
        <v>0</v>
      </c>
      <c r="AH17" s="6">
        <f t="shared" si="11"/>
        <v>24422.780788000004</v>
      </c>
    </row>
    <row r="20" spans="1:34" ht="14.45" x14ac:dyDescent="0.3">
      <c r="H20" t="s">
        <v>44</v>
      </c>
    </row>
    <row r="21" spans="1:34" ht="14.45" x14ac:dyDescent="0.3">
      <c r="H21" t="s">
        <v>45</v>
      </c>
    </row>
    <row r="22" spans="1:34" ht="14.45" x14ac:dyDescent="0.3">
      <c r="H2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Illustrative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Robertson</dc:creator>
  <cp:lastModifiedBy>Blair Robertson</cp:lastModifiedBy>
  <dcterms:created xsi:type="dcterms:W3CDTF">2019-07-10T19:13:40Z</dcterms:created>
  <dcterms:modified xsi:type="dcterms:W3CDTF">2019-07-10T19:46:18Z</dcterms:modified>
</cp:coreProperties>
</file>